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4180" yWindow="3360" windowWidth="256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24" i="1"/>
  <c r="B22" i="1"/>
  <c r="B23" i="1"/>
  <c r="B4" i="1"/>
  <c r="B5" i="1"/>
  <c r="B8" i="1"/>
  <c r="B10" i="1"/>
  <c r="B11" i="1"/>
  <c r="B13" i="1"/>
  <c r="B15" i="1"/>
  <c r="E27" i="1"/>
  <c r="B27" i="1"/>
</calcChain>
</file>

<file path=xl/sharedStrings.xml><?xml version="1.0" encoding="utf-8"?>
<sst xmlns="http://schemas.openxmlformats.org/spreadsheetml/2006/main" count="39" uniqueCount="39">
  <si>
    <t>current age (years)</t>
  </si>
  <si>
    <t>expected lifespan (years)</t>
  </si>
  <si>
    <t>years remaining, unadjusted</t>
  </si>
  <si>
    <t>years remaining, adjusted</t>
  </si>
  <si>
    <t>rough adjustment to account for likely physical fraility, mental decline, or lack of motivation in later life</t>
  </si>
  <si>
    <t>Years remaining</t>
  </si>
  <si>
    <t>hours in a day</t>
  </si>
  <si>
    <t>sleeping hours/day</t>
  </si>
  <si>
    <t>personal maintenance hours/day</t>
  </si>
  <si>
    <t>leisure hours/day</t>
  </si>
  <si>
    <t>hours/day remaining</t>
  </si>
  <si>
    <t>How days are spent</t>
  </si>
  <si>
    <t>Raw hours/day adusted to roughly account for wasted time, unproductive time, goofing off, akratic behavior, etc.</t>
  </si>
  <si>
    <t>Conversion to hours</t>
  </si>
  <si>
    <t>Years remaining to raw weeks remaining</t>
  </si>
  <si>
    <t>Vacations and holidays/year (weeks)</t>
  </si>
  <si>
    <t>Vacations and holidays remaining (weeks, adjusted)</t>
  </si>
  <si>
    <t>Weeks remaining, vacations removed</t>
  </si>
  <si>
    <t>Productive days per week (i.e. weekdays)</t>
  </si>
  <si>
    <t>Hours in a day</t>
  </si>
  <si>
    <t>Productive days remaining</t>
  </si>
  <si>
    <t>Hours remaining</t>
  </si>
  <si>
    <t>Productive hours remaining</t>
  </si>
  <si>
    <t>check</t>
  </si>
  <si>
    <t xml:space="preserve">What does this number imply? </t>
  </si>
  <si>
    <t>What assumptions are you making</t>
  </si>
  <si>
    <t>47 years of working 5 days/week for ~9.3 hours/day, taking 5 weeks off each year, followed by 20 years of retirement (optimistically) or decline (pessimistically)</t>
  </si>
  <si>
    <t>Does not differentiate between productivity towards your job and productivity towards your personal projects.</t>
  </si>
  <si>
    <t>e.g. hygiene, exercise, cooking, cleaning</t>
  </si>
  <si>
    <t>e.g. casual reading, meditation, television, socializing (could also construe as "mental maintenance")</t>
  </si>
  <si>
    <t>productive hours/day (adjusted, optimistic)</t>
  </si>
  <si>
    <t>productive hours/day (adjusted, pessimistic)</t>
  </si>
  <si>
    <t>"</t>
  </si>
  <si>
    <t>Productive hours remaining (optimistic)</t>
  </si>
  <si>
    <t>Productive hours remaining (pessimistic)</t>
  </si>
  <si>
    <t>Akrasia adjustment (row 23) might be very optimistic. Discount might realistically be 0.3 rather than 0.15 [added a "pessimistic" estimate in response to this]. Also, akrasia might respond to attempts to quantify it (e.g. knowing that rational-me assumes a 30% discount due to akrasia might result in akratic-me "compensating" with further productivity decreases)</t>
  </si>
  <si>
    <t>Also assumes sustainability of 9.3 hours productivity daily for decades. (this seems plausible to me, e.g. consider most high-functioning professionals [lawyers, entrepreneurs, executives, engineers])</t>
  </si>
  <si>
    <t>Implies steady workflow, no periods of burnout, no pauses to "find myself" (i.e. pauses greater than 5 weeks/year), no childcare, no household or family emergencies. Any of this would come out of the "productive hours" total</t>
  </si>
  <si>
    <t>Does not account for changes to workflow, workstyle, and abilities over time (i.e. 23-year old me is the same as 30-year old me is the same as 55-year old me). This is unrealistic – note documented declines in fluid intelligence, increases in stability and endurance, increases in "wisdom", declines in ambition, tendencies to get stuck in ruts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</si>
</sst>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4" workbookViewId="0">
      <selection activeCell="B30" sqref="B30"/>
    </sheetView>
  </sheetViews>
  <sheetFormatPr baseColWidth="10" defaultRowHeight="15" x14ac:dyDescent="0"/>
  <cols>
    <col min="1" max="1" width="34.6640625" customWidth="1"/>
  </cols>
  <sheetData>
    <row r="1" spans="1:3">
      <c r="A1" s="1" t="s">
        <v>5</v>
      </c>
    </row>
    <row r="2" spans="1:3">
      <c r="A2" t="s">
        <v>1</v>
      </c>
      <c r="B2">
        <v>90</v>
      </c>
    </row>
    <row r="3" spans="1:3">
      <c r="A3" t="s">
        <v>0</v>
      </c>
      <c r="B3">
        <v>23</v>
      </c>
    </row>
    <row r="4" spans="1:3">
      <c r="A4" t="s">
        <v>2</v>
      </c>
      <c r="B4">
        <f>B2-B3</f>
        <v>67</v>
      </c>
    </row>
    <row r="5" spans="1:3">
      <c r="A5" t="s">
        <v>3</v>
      </c>
      <c r="B5">
        <f>B4-20</f>
        <v>47</v>
      </c>
      <c r="C5" t="s">
        <v>4</v>
      </c>
    </row>
    <row r="7" spans="1:3">
      <c r="A7" s="1" t="s">
        <v>13</v>
      </c>
    </row>
    <row r="8" spans="1:3">
      <c r="A8" t="s">
        <v>14</v>
      </c>
      <c r="B8">
        <f>B5*52</f>
        <v>2444</v>
      </c>
    </row>
    <row r="9" spans="1:3">
      <c r="A9" t="s">
        <v>15</v>
      </c>
      <c r="B9">
        <v>5</v>
      </c>
    </row>
    <row r="10" spans="1:3">
      <c r="A10" t="s">
        <v>16</v>
      </c>
      <c r="B10">
        <f>B5*B9</f>
        <v>235</v>
      </c>
    </row>
    <row r="11" spans="1:3">
      <c r="A11" t="s">
        <v>17</v>
      </c>
      <c r="B11">
        <f>B8-B10</f>
        <v>2209</v>
      </c>
    </row>
    <row r="12" spans="1:3">
      <c r="A12" t="s">
        <v>18</v>
      </c>
      <c r="B12">
        <v>5</v>
      </c>
    </row>
    <row r="13" spans="1:3">
      <c r="A13" t="s">
        <v>20</v>
      </c>
      <c r="B13">
        <f>B12*B11</f>
        <v>11045</v>
      </c>
    </row>
    <row r="14" spans="1:3">
      <c r="A14" t="s">
        <v>19</v>
      </c>
      <c r="B14">
        <v>24</v>
      </c>
    </row>
    <row r="15" spans="1:3">
      <c r="A15" t="s">
        <v>21</v>
      </c>
      <c r="B15">
        <f>B14*B13</f>
        <v>265080</v>
      </c>
    </row>
    <row r="17" spans="1:5">
      <c r="A17" s="1" t="s">
        <v>11</v>
      </c>
    </row>
    <row r="18" spans="1:5">
      <c r="A18" t="s">
        <v>6</v>
      </c>
      <c r="B18">
        <v>24</v>
      </c>
    </row>
    <row r="19" spans="1:5">
      <c r="A19" t="s">
        <v>7</v>
      </c>
      <c r="B19">
        <v>8.5</v>
      </c>
    </row>
    <row r="20" spans="1:5">
      <c r="A20" t="s">
        <v>8</v>
      </c>
      <c r="B20">
        <v>2.5</v>
      </c>
      <c r="C20" t="s">
        <v>28</v>
      </c>
    </row>
    <row r="21" spans="1:5">
      <c r="A21" t="s">
        <v>9</v>
      </c>
      <c r="B21">
        <v>2</v>
      </c>
      <c r="C21" t="s">
        <v>29</v>
      </c>
    </row>
    <row r="22" spans="1:5">
      <c r="A22" t="s">
        <v>10</v>
      </c>
      <c r="B22">
        <f>B18-(SUM(B19:B21))</f>
        <v>11</v>
      </c>
    </row>
    <row r="23" spans="1:5">
      <c r="A23" t="s">
        <v>30</v>
      </c>
      <c r="B23">
        <f>B22*0.85</f>
        <v>9.35</v>
      </c>
      <c r="C23" t="s">
        <v>12</v>
      </c>
    </row>
    <row r="24" spans="1:5">
      <c r="A24" t="s">
        <v>31</v>
      </c>
      <c r="B24">
        <f>B22*0.65</f>
        <v>7.15</v>
      </c>
      <c r="C24" t="s">
        <v>32</v>
      </c>
    </row>
    <row r="26" spans="1:5">
      <c r="A26" s="1" t="s">
        <v>22</v>
      </c>
    </row>
    <row r="27" spans="1:5">
      <c r="A27" t="s">
        <v>33</v>
      </c>
      <c r="B27">
        <f>B13*B23</f>
        <v>103270.75</v>
      </c>
      <c r="D27" t="s">
        <v>23</v>
      </c>
      <c r="E27">
        <f>(B23/B18)*B15</f>
        <v>103270.75</v>
      </c>
    </row>
    <row r="28" spans="1:5">
      <c r="A28" t="s">
        <v>34</v>
      </c>
      <c r="B28">
        <f>B13*B24</f>
        <v>78971.75</v>
      </c>
    </row>
    <row r="30" spans="1:5">
      <c r="A30" t="s">
        <v>24</v>
      </c>
      <c r="B30" t="s">
        <v>26</v>
      </c>
    </row>
    <row r="32" spans="1:5">
      <c r="A32" t="s">
        <v>25</v>
      </c>
      <c r="C32" t="s">
        <v>37</v>
      </c>
    </row>
    <row r="33" spans="3:3">
      <c r="C33" t="s">
        <v>36</v>
      </c>
    </row>
    <row r="34" spans="3:3">
      <c r="C34" t="s">
        <v>27</v>
      </c>
    </row>
    <row r="35" spans="3:3">
      <c r="C35" t="s">
        <v>35</v>
      </c>
    </row>
    <row r="36" spans="3:3">
      <c r="C36" t="s">
        <v>38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Griffes</dc:creator>
  <cp:lastModifiedBy>Milan Griffes</cp:lastModifiedBy>
  <dcterms:created xsi:type="dcterms:W3CDTF">2015-06-03T18:32:30Z</dcterms:created>
  <dcterms:modified xsi:type="dcterms:W3CDTF">2015-06-03T19:23:50Z</dcterms:modified>
</cp:coreProperties>
</file>